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CDC\Khvicha Getia\Desktop\"/>
    </mc:Choice>
  </mc:AlternateContent>
  <bookViews>
    <workbookView xWindow="0" yWindow="0" windowWidth="19200" windowHeight="11595"/>
  </bookViews>
  <sheets>
    <sheet name="ანგარიში" sheetId="1" r:id="rId1"/>
  </sheets>
  <calcPr calcId="152511"/>
</workbook>
</file>

<file path=xl/calcChain.xml><?xml version="1.0" encoding="utf-8"?>
<calcChain xmlns="http://schemas.openxmlformats.org/spreadsheetml/2006/main">
  <c r="C31" i="1" l="1"/>
  <c r="I31" i="1" s="1"/>
  <c r="E31" i="1"/>
  <c r="F31" i="1"/>
  <c r="H29" i="1"/>
  <c r="I29" i="1"/>
  <c r="I28" i="1"/>
  <c r="H28" i="1"/>
  <c r="G29" i="1"/>
  <c r="G30" i="1"/>
  <c r="G28" i="1"/>
  <c r="D29" i="1"/>
  <c r="D30" i="1"/>
  <c r="D28" i="1"/>
  <c r="B31" i="1"/>
  <c r="F22" i="1"/>
  <c r="E22" i="1"/>
  <c r="C22" i="1"/>
  <c r="B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7" i="1"/>
  <c r="I8" i="1"/>
  <c r="I9" i="1"/>
  <c r="I10" i="1"/>
  <c r="I6" i="1"/>
  <c r="H7" i="1"/>
  <c r="H8" i="1"/>
  <c r="H9" i="1"/>
  <c r="H10" i="1"/>
  <c r="H6" i="1"/>
  <c r="G7" i="1"/>
  <c r="G8" i="1"/>
  <c r="G9" i="1"/>
  <c r="G10" i="1"/>
  <c r="G6" i="1"/>
  <c r="C11" i="1"/>
  <c r="E11" i="1"/>
  <c r="F11" i="1"/>
  <c r="B11" i="1"/>
  <c r="D10" i="1"/>
  <c r="D7" i="1"/>
  <c r="D8" i="1"/>
  <c r="D9" i="1"/>
  <c r="D6" i="1"/>
  <c r="G22" i="1" l="1"/>
  <c r="H31" i="1"/>
  <c r="J10" i="1"/>
  <c r="I11" i="1"/>
  <c r="H22" i="1"/>
  <c r="J29" i="1"/>
  <c r="D31" i="1"/>
  <c r="D11" i="1"/>
  <c r="J6" i="1"/>
  <c r="H11" i="1"/>
  <c r="J9" i="1"/>
  <c r="G31" i="1"/>
  <c r="J28" i="1"/>
  <c r="J17" i="1"/>
  <c r="J18" i="1"/>
  <c r="J21" i="1"/>
  <c r="I22" i="1"/>
  <c r="D22" i="1"/>
  <c r="J22" i="1" s="1"/>
  <c r="J19" i="1"/>
  <c r="J20" i="1"/>
  <c r="J8" i="1"/>
  <c r="J7" i="1"/>
  <c r="G11" i="1"/>
  <c r="J31" i="1" l="1"/>
  <c r="J11" i="1"/>
</calcChain>
</file>

<file path=xl/sharedStrings.xml><?xml version="1.0" encoding="utf-8"?>
<sst xmlns="http://schemas.openxmlformats.org/spreadsheetml/2006/main" count="58" uniqueCount="18">
  <si>
    <t>ასაკი</t>
  </si>
  <si>
    <t>სულ</t>
  </si>
  <si>
    <t>პირადი ნომრით</t>
  </si>
  <si>
    <t>15 ნიშნა კოდით</t>
  </si>
  <si>
    <t>სკრინინგი</t>
  </si>
  <si>
    <t>მ.შ. დადებითი</t>
  </si>
  <si>
    <t>გამოვლენის მაჩვენებელი %</t>
  </si>
  <si>
    <t>უცნობი</t>
  </si>
  <si>
    <t>უნიკალურები ასაკის მიხედვით</t>
  </si>
  <si>
    <t>ტესტები ასაკის მიხედვით</t>
  </si>
  <si>
    <t>კაცი</t>
  </si>
  <si>
    <t>ქალი</t>
  </si>
  <si>
    <t>სქესი</t>
  </si>
  <si>
    <t>უნიკალურები სქესის მიხედვით</t>
  </si>
  <si>
    <t>60 წელს ზემოთ</t>
  </si>
  <si>
    <t>18-დან 30 წლამდე</t>
  </si>
  <si>
    <t>30-დან 60 წლამდე</t>
  </si>
  <si>
    <t>18 წლამდე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</si>
</sst>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1"/>
      <charset val="204"/>
      <scheme val="minor"/>
    </font>
    <font>
      <b/>
      <sz val="11"/>
      <color rgb="FF7030A0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0" fontId="0" fillId="0" borderId="1" xfId="1" applyNumberFormat="1" applyFont="1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topLeftCell="A2" workbookViewId="0">
      <selection activeCell="L17" sqref="L17"/>
    </sheetView>
  </sheetViews>
  <sheetFormatPr defaultRowHeight="15" x14ac:dyDescent="0.25"/>
  <cols>
    <col min="1" max="1" width="19.42578125" customWidth="1"/>
  </cols>
  <sheetData>
    <row r="2" spans="1:10" x14ac:dyDescent="0.25">
      <c r="D2" s="6" t="s">
        <v>9</v>
      </c>
      <c r="E2" s="6"/>
      <c r="F2" s="6"/>
      <c r="G2" s="6"/>
    </row>
    <row r="4" spans="1:10" x14ac:dyDescent="0.25">
      <c r="A4" s="1"/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</row>
    <row r="5" spans="1:10" ht="45" x14ac:dyDescent="0.25">
      <c r="A5" s="1" t="s">
        <v>0</v>
      </c>
      <c r="B5" s="1" t="s">
        <v>1</v>
      </c>
      <c r="C5" s="2" t="s">
        <v>2</v>
      </c>
      <c r="D5" s="2" t="s">
        <v>3</v>
      </c>
      <c r="E5" s="1" t="s">
        <v>1</v>
      </c>
      <c r="F5" s="2" t="s">
        <v>2</v>
      </c>
      <c r="G5" s="2" t="s">
        <v>3</v>
      </c>
      <c r="H5" s="1" t="s">
        <v>1</v>
      </c>
      <c r="I5" s="2" t="s">
        <v>2</v>
      </c>
      <c r="J5" s="2" t="s">
        <v>3</v>
      </c>
    </row>
    <row r="6" spans="1:10" x14ac:dyDescent="0.25">
      <c r="A6" s="3" t="s">
        <v>17</v>
      </c>
      <c r="B6" s="3">
        <v>164362</v>
      </c>
      <c r="C6" s="3">
        <v>164343</v>
      </c>
      <c r="D6" s="3">
        <f>B6-C6</f>
        <v>19</v>
      </c>
      <c r="E6" s="3">
        <v>588</v>
      </c>
      <c r="F6" s="3">
        <v>585</v>
      </c>
      <c r="G6" s="1">
        <f>E6-F6</f>
        <v>3</v>
      </c>
      <c r="H6" s="4">
        <f>E6/B6</f>
        <v>3.5774692447159318E-3</v>
      </c>
      <c r="I6" s="4">
        <f>F6/C6</f>
        <v>3.5596283382924735E-3</v>
      </c>
      <c r="J6" s="4">
        <f>G6/D6</f>
        <v>0.15789473684210525</v>
      </c>
    </row>
    <row r="7" spans="1:10" x14ac:dyDescent="0.25">
      <c r="A7" s="3" t="s">
        <v>15</v>
      </c>
      <c r="B7" s="3">
        <v>416172</v>
      </c>
      <c r="C7" s="3">
        <v>408373</v>
      </c>
      <c r="D7" s="3">
        <f t="shared" ref="D7:D9" si="0">B7-C7</f>
        <v>7799</v>
      </c>
      <c r="E7" s="3">
        <v>10193</v>
      </c>
      <c r="F7" s="3">
        <v>8432</v>
      </c>
      <c r="G7" s="1">
        <f t="shared" ref="G7:G10" si="1">E7-F7</f>
        <v>1761</v>
      </c>
      <c r="H7" s="4">
        <f t="shared" ref="H7:H11" si="2">E7/B7</f>
        <v>2.4492277231529271E-2</v>
      </c>
      <c r="I7" s="4">
        <f t="shared" ref="I7:I11" si="3">F7/C7</f>
        <v>2.0647790133040137E-2</v>
      </c>
      <c r="J7" s="4">
        <f t="shared" ref="J7:J11" si="4">G7/D7</f>
        <v>0.22579817925375048</v>
      </c>
    </row>
    <row r="8" spans="1:10" x14ac:dyDescent="0.25">
      <c r="A8" s="3" t="s">
        <v>16</v>
      </c>
      <c r="B8" s="3">
        <v>697973</v>
      </c>
      <c r="C8" s="3">
        <v>662833</v>
      </c>
      <c r="D8" s="3">
        <f t="shared" si="0"/>
        <v>35140</v>
      </c>
      <c r="E8" s="3">
        <v>98671</v>
      </c>
      <c r="F8" s="3">
        <v>81046</v>
      </c>
      <c r="G8" s="1">
        <f t="shared" si="1"/>
        <v>17625</v>
      </c>
      <c r="H8" s="4">
        <f t="shared" si="2"/>
        <v>0.1413679325704576</v>
      </c>
      <c r="I8" s="4">
        <f t="shared" si="3"/>
        <v>0.12227212585975653</v>
      </c>
      <c r="J8" s="4">
        <f t="shared" si="4"/>
        <v>0.5015651678998293</v>
      </c>
    </row>
    <row r="9" spans="1:10" x14ac:dyDescent="0.25">
      <c r="A9" s="3" t="s">
        <v>14</v>
      </c>
      <c r="B9" s="3">
        <v>236763</v>
      </c>
      <c r="C9" s="3">
        <v>235336</v>
      </c>
      <c r="D9" s="3">
        <f t="shared" si="0"/>
        <v>1427</v>
      </c>
      <c r="E9" s="3">
        <v>15653</v>
      </c>
      <c r="F9" s="3">
        <v>15078</v>
      </c>
      <c r="G9" s="1">
        <f t="shared" si="1"/>
        <v>575</v>
      </c>
      <c r="H9" s="4">
        <f t="shared" si="2"/>
        <v>6.6112526028137844E-2</v>
      </c>
      <c r="I9" s="4">
        <f t="shared" si="3"/>
        <v>6.4070095522996903E-2</v>
      </c>
      <c r="J9" s="4">
        <f t="shared" si="4"/>
        <v>0.40294323756131745</v>
      </c>
    </row>
    <row r="10" spans="1:10" x14ac:dyDescent="0.25">
      <c r="A10" s="1" t="s">
        <v>7</v>
      </c>
      <c r="B10" s="3">
        <v>18675</v>
      </c>
      <c r="C10" s="3">
        <v>15024</v>
      </c>
      <c r="D10" s="3">
        <f>B10-C10</f>
        <v>3651</v>
      </c>
      <c r="E10" s="3">
        <v>1188</v>
      </c>
      <c r="F10" s="3">
        <v>1175</v>
      </c>
      <c r="G10" s="1">
        <f t="shared" si="1"/>
        <v>13</v>
      </c>
      <c r="H10" s="4">
        <f t="shared" si="2"/>
        <v>6.36144578313253E-2</v>
      </c>
      <c r="I10" s="4">
        <f t="shared" si="3"/>
        <v>7.8208200212992546E-2</v>
      </c>
      <c r="J10" s="4">
        <f t="shared" si="4"/>
        <v>3.5606683100520404E-3</v>
      </c>
    </row>
    <row r="11" spans="1:10" x14ac:dyDescent="0.25">
      <c r="A11" s="1" t="s">
        <v>1</v>
      </c>
      <c r="B11" s="3">
        <f>SUM(B6:B10)</f>
        <v>1533945</v>
      </c>
      <c r="C11" s="3">
        <f t="shared" ref="C11:G11" si="5">SUM(C6:C10)</f>
        <v>1485909</v>
      </c>
      <c r="D11" s="3">
        <f t="shared" si="5"/>
        <v>48036</v>
      </c>
      <c r="E11" s="3">
        <f t="shared" si="5"/>
        <v>126293</v>
      </c>
      <c r="F11" s="3">
        <f t="shared" si="5"/>
        <v>106316</v>
      </c>
      <c r="G11" s="3">
        <f t="shared" si="5"/>
        <v>19977</v>
      </c>
      <c r="H11" s="4">
        <f t="shared" si="2"/>
        <v>8.2332156628823067E-2</v>
      </c>
      <c r="I11" s="4">
        <f t="shared" si="3"/>
        <v>7.1549469045547209E-2</v>
      </c>
      <c r="J11" s="4">
        <f t="shared" si="4"/>
        <v>0.41587559330502122</v>
      </c>
    </row>
    <row r="13" spans="1:10" x14ac:dyDescent="0.25">
      <c r="D13" s="6" t="s">
        <v>8</v>
      </c>
      <c r="E13" s="6"/>
      <c r="F13" s="6"/>
      <c r="G13" s="6"/>
    </row>
    <row r="15" spans="1:10" x14ac:dyDescent="0.25">
      <c r="A15" s="1"/>
      <c r="B15" s="7" t="s">
        <v>4</v>
      </c>
      <c r="C15" s="7"/>
      <c r="D15" s="7"/>
      <c r="E15" s="7" t="s">
        <v>5</v>
      </c>
      <c r="F15" s="7"/>
      <c r="G15" s="7"/>
      <c r="H15" s="7" t="s">
        <v>6</v>
      </c>
      <c r="I15" s="7"/>
      <c r="J15" s="7"/>
    </row>
    <row r="16" spans="1:10" ht="45" x14ac:dyDescent="0.25">
      <c r="A16" s="1" t="s">
        <v>0</v>
      </c>
      <c r="B16" s="1" t="s">
        <v>1</v>
      </c>
      <c r="C16" s="2" t="s">
        <v>2</v>
      </c>
      <c r="D16" s="2" t="s">
        <v>3</v>
      </c>
      <c r="E16" s="1" t="s">
        <v>1</v>
      </c>
      <c r="F16" s="2" t="s">
        <v>2</v>
      </c>
      <c r="G16" s="2" t="s">
        <v>3</v>
      </c>
      <c r="H16" s="1" t="s">
        <v>1</v>
      </c>
      <c r="I16" s="2" t="s">
        <v>2</v>
      </c>
      <c r="J16" s="2" t="s">
        <v>3</v>
      </c>
    </row>
    <row r="17" spans="1:10" x14ac:dyDescent="0.25">
      <c r="A17" s="3" t="s">
        <v>17</v>
      </c>
      <c r="B17" s="3">
        <v>119750</v>
      </c>
      <c r="C17" s="3">
        <v>119731</v>
      </c>
      <c r="D17" s="3">
        <f>B17-C17</f>
        <v>19</v>
      </c>
      <c r="E17" s="3">
        <v>549</v>
      </c>
      <c r="F17" s="3">
        <v>546</v>
      </c>
      <c r="G17" s="1">
        <f>E17-F17</f>
        <v>3</v>
      </c>
      <c r="H17" s="4">
        <f>E17/B17</f>
        <v>4.5845511482254693E-3</v>
      </c>
      <c r="I17" s="4">
        <f>F17/C17</f>
        <v>4.560222498768072E-3</v>
      </c>
      <c r="J17" s="4">
        <f>G17/D17</f>
        <v>0.15789473684210525</v>
      </c>
    </row>
    <row r="18" spans="1:10" x14ac:dyDescent="0.25">
      <c r="A18" s="3" t="s">
        <v>15</v>
      </c>
      <c r="B18" s="3">
        <v>229015</v>
      </c>
      <c r="C18" s="3">
        <v>221670</v>
      </c>
      <c r="D18" s="3">
        <f t="shared" ref="D18:D20" si="6">B18-C18</f>
        <v>7345</v>
      </c>
      <c r="E18" s="3">
        <v>8552</v>
      </c>
      <c r="F18" s="3">
        <v>6847</v>
      </c>
      <c r="G18" s="1">
        <f t="shared" ref="G18:G21" si="7">E18-F18</f>
        <v>1705</v>
      </c>
      <c r="H18" s="4">
        <f t="shared" ref="H18:H22" si="8">E18/B18</f>
        <v>3.7342532148549219E-2</v>
      </c>
      <c r="I18" s="4">
        <f t="shared" ref="I18:I22" si="9">F18/C18</f>
        <v>3.0888257319438804E-2</v>
      </c>
      <c r="J18" s="4">
        <f t="shared" ref="J18:J22" si="10">G18/D18</f>
        <v>0.23213070115724982</v>
      </c>
    </row>
    <row r="19" spans="1:10" x14ac:dyDescent="0.25">
      <c r="A19" s="3" t="s">
        <v>16</v>
      </c>
      <c r="B19" s="3">
        <v>432126</v>
      </c>
      <c r="C19" s="3">
        <v>399594</v>
      </c>
      <c r="D19" s="3">
        <f t="shared" si="6"/>
        <v>32532</v>
      </c>
      <c r="E19" s="3">
        <v>80346</v>
      </c>
      <c r="F19" s="3">
        <v>64031</v>
      </c>
      <c r="G19" s="1">
        <f t="shared" si="7"/>
        <v>16315</v>
      </c>
      <c r="H19" s="4">
        <f t="shared" si="8"/>
        <v>0.18593188097915886</v>
      </c>
      <c r="I19" s="4">
        <f t="shared" si="9"/>
        <v>0.16024014374590209</v>
      </c>
      <c r="J19" s="4">
        <f t="shared" si="10"/>
        <v>0.50150620927087175</v>
      </c>
    </row>
    <row r="20" spans="1:10" x14ac:dyDescent="0.25">
      <c r="A20" s="3" t="s">
        <v>14</v>
      </c>
      <c r="B20" s="3">
        <v>169930</v>
      </c>
      <c r="C20" s="3">
        <v>168576</v>
      </c>
      <c r="D20" s="3">
        <f t="shared" si="6"/>
        <v>1354</v>
      </c>
      <c r="E20" s="3">
        <v>12377</v>
      </c>
      <c r="F20" s="3">
        <v>11838</v>
      </c>
      <c r="G20" s="1">
        <f t="shared" si="7"/>
        <v>539</v>
      </c>
      <c r="H20" s="4">
        <f t="shared" si="8"/>
        <v>7.2835873595009704E-2</v>
      </c>
      <c r="I20" s="4">
        <f t="shared" si="9"/>
        <v>7.0223519362186793E-2</v>
      </c>
      <c r="J20" s="4">
        <f t="shared" si="10"/>
        <v>0.39807976366322007</v>
      </c>
    </row>
    <row r="21" spans="1:10" x14ac:dyDescent="0.25">
      <c r="A21" s="1" t="s">
        <v>7</v>
      </c>
      <c r="B21" s="3">
        <v>17580</v>
      </c>
      <c r="C21" s="3">
        <v>14015</v>
      </c>
      <c r="D21" s="3">
        <f>B21-C21</f>
        <v>3565</v>
      </c>
      <c r="E21" s="3">
        <v>1126</v>
      </c>
      <c r="F21" s="3">
        <v>1113</v>
      </c>
      <c r="G21" s="1">
        <f t="shared" si="7"/>
        <v>13</v>
      </c>
      <c r="H21" s="4">
        <f t="shared" si="8"/>
        <v>6.4050056882821393E-2</v>
      </c>
      <c r="I21" s="4">
        <f t="shared" si="9"/>
        <v>7.9414912593649661E-2</v>
      </c>
      <c r="J21" s="4">
        <f t="shared" si="10"/>
        <v>3.6465638148667602E-3</v>
      </c>
    </row>
    <row r="22" spans="1:10" x14ac:dyDescent="0.25">
      <c r="A22" s="1" t="s">
        <v>1</v>
      </c>
      <c r="B22" s="3">
        <f>SUM(B17:B21)</f>
        <v>968401</v>
      </c>
      <c r="C22" s="3">
        <f t="shared" ref="C22" si="11">SUM(C17:C21)</f>
        <v>923586</v>
      </c>
      <c r="D22" s="3">
        <f t="shared" ref="D22" si="12">SUM(D17:D21)</f>
        <v>44815</v>
      </c>
      <c r="E22" s="3">
        <f t="shared" ref="E22" si="13">SUM(E17:E21)</f>
        <v>102950</v>
      </c>
      <c r="F22" s="3">
        <f t="shared" ref="F22" si="14">SUM(F17:F21)</f>
        <v>84375</v>
      </c>
      <c r="G22" s="3">
        <f t="shared" ref="G22" si="15">SUM(G17:G21)</f>
        <v>18575</v>
      </c>
      <c r="H22" s="4">
        <f t="shared" si="8"/>
        <v>0.10630926651252942</v>
      </c>
      <c r="I22" s="4">
        <f t="shared" si="9"/>
        <v>9.135586723921757E-2</v>
      </c>
      <c r="J22" s="4">
        <f t="shared" si="10"/>
        <v>0.41448175833984158</v>
      </c>
    </row>
    <row r="24" spans="1:10" s="5" customFormat="1" x14ac:dyDescent="0.25">
      <c r="D24" s="8" t="s">
        <v>13</v>
      </c>
      <c r="E24" s="8"/>
      <c r="F24" s="8"/>
      <c r="G24" s="8"/>
    </row>
    <row r="25" spans="1:10" s="5" customFormat="1" x14ac:dyDescent="0.25"/>
    <row r="26" spans="1:10" x14ac:dyDescent="0.25">
      <c r="A26" s="1"/>
      <c r="B26" s="7" t="s">
        <v>4</v>
      </c>
      <c r="C26" s="7"/>
      <c r="D26" s="7"/>
      <c r="E26" s="7" t="s">
        <v>5</v>
      </c>
      <c r="F26" s="7"/>
      <c r="G26" s="7"/>
      <c r="H26" s="7" t="s">
        <v>6</v>
      </c>
      <c r="I26" s="7"/>
      <c r="J26" s="7"/>
    </row>
    <row r="27" spans="1:10" ht="45" x14ac:dyDescent="0.25">
      <c r="A27" s="1" t="s">
        <v>12</v>
      </c>
      <c r="B27" s="1" t="s">
        <v>1</v>
      </c>
      <c r="C27" s="2" t="s">
        <v>2</v>
      </c>
      <c r="D27" s="2" t="s">
        <v>3</v>
      </c>
      <c r="E27" s="1" t="s">
        <v>1</v>
      </c>
      <c r="F27" s="2" t="s">
        <v>2</v>
      </c>
      <c r="G27" s="2" t="s">
        <v>3</v>
      </c>
      <c r="H27" s="1" t="s">
        <v>1</v>
      </c>
      <c r="I27" s="2" t="s">
        <v>2</v>
      </c>
      <c r="J27" s="2" t="s">
        <v>3</v>
      </c>
    </row>
    <row r="28" spans="1:10" x14ac:dyDescent="0.25">
      <c r="A28" s="1" t="s">
        <v>10</v>
      </c>
      <c r="B28" s="3">
        <v>491522</v>
      </c>
      <c r="C28" s="3">
        <v>450866</v>
      </c>
      <c r="D28" s="3">
        <f>B28-C28</f>
        <v>40656</v>
      </c>
      <c r="E28" s="3">
        <v>83447</v>
      </c>
      <c r="F28" s="3">
        <v>65628</v>
      </c>
      <c r="G28" s="1">
        <f>E28-F28</f>
        <v>17819</v>
      </c>
      <c r="H28" s="4">
        <f>E28/B28</f>
        <v>0.16977266531304805</v>
      </c>
      <c r="I28" s="4">
        <f>F28/C28</f>
        <v>0.14555987810125404</v>
      </c>
      <c r="J28" s="4">
        <f>G28/D28</f>
        <v>0.43828709169618263</v>
      </c>
    </row>
    <row r="29" spans="1:10" x14ac:dyDescent="0.25">
      <c r="A29" s="1" t="s">
        <v>11</v>
      </c>
      <c r="B29" s="3">
        <v>476769</v>
      </c>
      <c r="C29" s="3">
        <v>472705</v>
      </c>
      <c r="D29" s="3">
        <f t="shared" ref="D29:D30" si="16">B29-C29</f>
        <v>4064</v>
      </c>
      <c r="E29" s="3">
        <v>19500</v>
      </c>
      <c r="F29" s="3">
        <v>18744</v>
      </c>
      <c r="G29" s="1">
        <f t="shared" ref="G29:G30" si="17">E29-F29</f>
        <v>756</v>
      </c>
      <c r="H29" s="4">
        <f t="shared" ref="H29:H31" si="18">E29/B29</f>
        <v>4.0900310213122078E-2</v>
      </c>
      <c r="I29" s="4">
        <f t="shared" ref="I29:I31" si="19">F29/C29</f>
        <v>3.965263748003512E-2</v>
      </c>
      <c r="J29" s="4">
        <f t="shared" ref="J29:J31" si="20">G29/D29</f>
        <v>0.1860236220472441</v>
      </c>
    </row>
    <row r="30" spans="1:10" x14ac:dyDescent="0.25">
      <c r="A30" s="1" t="s">
        <v>7</v>
      </c>
      <c r="B30" s="3">
        <v>110</v>
      </c>
      <c r="C30" s="3">
        <v>15</v>
      </c>
      <c r="D30" s="3">
        <f t="shared" si="16"/>
        <v>95</v>
      </c>
      <c r="E30" s="3">
        <v>3</v>
      </c>
      <c r="F30" s="3">
        <v>3</v>
      </c>
      <c r="G30" s="1">
        <f t="shared" si="17"/>
        <v>0</v>
      </c>
      <c r="H30" s="4"/>
      <c r="I30" s="4"/>
      <c r="J30" s="4"/>
    </row>
    <row r="31" spans="1:10" x14ac:dyDescent="0.25">
      <c r="A31" s="1" t="s">
        <v>1</v>
      </c>
      <c r="B31" s="3">
        <f>SUM(B28:B30)</f>
        <v>968401</v>
      </c>
      <c r="C31" s="3">
        <f t="shared" ref="C31:G31" si="21">SUM(C28:C30)</f>
        <v>923586</v>
      </c>
      <c r="D31" s="3">
        <f t="shared" si="21"/>
        <v>44815</v>
      </c>
      <c r="E31" s="3">
        <f t="shared" si="21"/>
        <v>102950</v>
      </c>
      <c r="F31" s="3">
        <f t="shared" si="21"/>
        <v>84375</v>
      </c>
      <c r="G31" s="3">
        <f t="shared" si="21"/>
        <v>18575</v>
      </c>
      <c r="H31" s="4">
        <f t="shared" si="18"/>
        <v>0.10630926651252942</v>
      </c>
      <c r="I31" s="4">
        <f t="shared" si="19"/>
        <v>9.135586723921757E-2</v>
      </c>
      <c r="J31" s="4">
        <f t="shared" si="20"/>
        <v>0.41448175833984158</v>
      </c>
    </row>
  </sheetData>
  <mergeCells count="12">
    <mergeCell ref="D2:G2"/>
    <mergeCell ref="B26:D26"/>
    <mergeCell ref="E26:G26"/>
    <mergeCell ref="H26:J26"/>
    <mergeCell ref="D24:G24"/>
    <mergeCell ref="B4:D4"/>
    <mergeCell ref="E4:G4"/>
    <mergeCell ref="H4:J4"/>
    <mergeCell ref="B15:D15"/>
    <mergeCell ref="E15:G15"/>
    <mergeCell ref="H15:J15"/>
    <mergeCell ref="D13:G13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Khvicha Getia</cp:lastModifiedBy>
  <cp:lastPrinted>2018-01-28T11:17:49Z</cp:lastPrinted>
  <dcterms:created xsi:type="dcterms:W3CDTF">2018-01-28T14:36:05Z</dcterms:created>
  <dcterms:modified xsi:type="dcterms:W3CDTF">2018-02-28T09:24:26Z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